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bajo\2020\anuario_final_revisar_todo\Cuadros para revisar Ele\"/>
    </mc:Choice>
  </mc:AlternateContent>
  <bookViews>
    <workbookView xWindow="-15" yWindow="-15" windowWidth="11970" windowHeight="6615"/>
  </bookViews>
  <sheets>
    <sheet name="19.55_2019" sheetId="1" r:id="rId1"/>
  </sheets>
  <definedNames>
    <definedName name="_Regression_Int" localSheetId="0" hidden="1">1</definedName>
    <definedName name="A_IMPRESIÓN_IM">'19.55_2019'!$A$12:$I$12</definedName>
    <definedName name="_xlnm.Print_Area" localSheetId="0">'19.55_2019'!$A$1:$I$12</definedName>
    <definedName name="Imprimir_área_IM" localSheetId="0">'19.55_2019'!$A$12:$I$13</definedName>
  </definedNames>
  <calcPr calcId="152511"/>
</workbook>
</file>

<file path=xl/calcChain.xml><?xml version="1.0" encoding="utf-8"?>
<calcChain xmlns="http://schemas.openxmlformats.org/spreadsheetml/2006/main">
  <c r="I68" i="1" l="1"/>
  <c r="F68" i="1"/>
  <c r="H68" i="1" s="1"/>
  <c r="I67" i="1"/>
  <c r="H67" i="1"/>
  <c r="F67" i="1"/>
  <c r="I66" i="1"/>
  <c r="H66" i="1"/>
  <c r="F66" i="1"/>
  <c r="I65" i="1"/>
  <c r="F65" i="1"/>
  <c r="H65" i="1" s="1"/>
  <c r="I64" i="1"/>
  <c r="F64" i="1"/>
  <c r="H64" i="1" s="1"/>
  <c r="I63" i="1"/>
  <c r="H63" i="1"/>
  <c r="F63" i="1"/>
  <c r="I62" i="1"/>
  <c r="H62" i="1"/>
  <c r="F62" i="1"/>
  <c r="I61" i="1"/>
  <c r="F61" i="1"/>
  <c r="H61" i="1" s="1"/>
  <c r="I60" i="1"/>
  <c r="F60" i="1"/>
  <c r="H60" i="1" s="1"/>
  <c r="I59" i="1"/>
  <c r="H59" i="1"/>
  <c r="F59" i="1"/>
  <c r="I58" i="1"/>
  <c r="H58" i="1"/>
  <c r="F58" i="1"/>
  <c r="I57" i="1"/>
  <c r="F57" i="1"/>
  <c r="H57" i="1" s="1"/>
  <c r="I56" i="1"/>
  <c r="F56" i="1"/>
  <c r="H56" i="1" s="1"/>
  <c r="I55" i="1"/>
  <c r="H55" i="1"/>
  <c r="F55" i="1"/>
  <c r="G54" i="1"/>
  <c r="E54" i="1"/>
  <c r="I54" i="1" s="1"/>
  <c r="D54" i="1"/>
  <c r="D13" i="1" s="1"/>
  <c r="C54" i="1"/>
  <c r="B54" i="1"/>
  <c r="I52" i="1"/>
  <c r="H52" i="1"/>
  <c r="F52" i="1"/>
  <c r="I51" i="1"/>
  <c r="F51" i="1"/>
  <c r="H51" i="1" s="1"/>
  <c r="I50" i="1"/>
  <c r="F50" i="1"/>
  <c r="H50" i="1" s="1"/>
  <c r="I49" i="1"/>
  <c r="H49" i="1"/>
  <c r="F49" i="1"/>
  <c r="I48" i="1"/>
  <c r="H48" i="1"/>
  <c r="F48" i="1"/>
  <c r="I47" i="1"/>
  <c r="F47" i="1"/>
  <c r="H47" i="1" s="1"/>
  <c r="I46" i="1"/>
  <c r="F46" i="1"/>
  <c r="H46" i="1" s="1"/>
  <c r="I45" i="1"/>
  <c r="H45" i="1"/>
  <c r="F45" i="1"/>
  <c r="I44" i="1"/>
  <c r="H44" i="1"/>
  <c r="F44" i="1"/>
  <c r="I43" i="1"/>
  <c r="F43" i="1"/>
  <c r="H43" i="1" s="1"/>
  <c r="I42" i="1"/>
  <c r="F42" i="1"/>
  <c r="H42" i="1" s="1"/>
  <c r="I41" i="1"/>
  <c r="F41" i="1"/>
  <c r="H41" i="1" s="1"/>
  <c r="I40" i="1"/>
  <c r="H40" i="1"/>
  <c r="F40" i="1"/>
  <c r="I39" i="1"/>
  <c r="F39" i="1"/>
  <c r="H39" i="1" s="1"/>
  <c r="I38" i="1"/>
  <c r="F38" i="1"/>
  <c r="H38" i="1" s="1"/>
  <c r="I37" i="1"/>
  <c r="F37" i="1"/>
  <c r="H37" i="1" s="1"/>
  <c r="I36" i="1"/>
  <c r="H36" i="1"/>
  <c r="F36" i="1"/>
  <c r="I35" i="1"/>
  <c r="F35" i="1"/>
  <c r="H35" i="1" s="1"/>
  <c r="I34" i="1"/>
  <c r="F34" i="1"/>
  <c r="H34" i="1" s="1"/>
  <c r="I33" i="1"/>
  <c r="F33" i="1"/>
  <c r="H33" i="1" s="1"/>
  <c r="I32" i="1"/>
  <c r="H32" i="1"/>
  <c r="F32" i="1"/>
  <c r="I31" i="1"/>
  <c r="F31" i="1"/>
  <c r="H31" i="1" s="1"/>
  <c r="I30" i="1"/>
  <c r="F30" i="1"/>
  <c r="H30" i="1" s="1"/>
  <c r="I29" i="1"/>
  <c r="F29" i="1"/>
  <c r="H29" i="1" s="1"/>
  <c r="I28" i="1"/>
  <c r="H28" i="1"/>
  <c r="F28" i="1"/>
  <c r="I27" i="1"/>
  <c r="F27" i="1"/>
  <c r="H27" i="1" s="1"/>
  <c r="I26" i="1"/>
  <c r="F26" i="1"/>
  <c r="H26" i="1" s="1"/>
  <c r="I25" i="1"/>
  <c r="F25" i="1"/>
  <c r="H25" i="1" s="1"/>
  <c r="I24" i="1"/>
  <c r="H24" i="1"/>
  <c r="F24" i="1"/>
  <c r="I23" i="1"/>
  <c r="F23" i="1"/>
  <c r="H23" i="1" s="1"/>
  <c r="I22" i="1"/>
  <c r="F22" i="1"/>
  <c r="H22" i="1" s="1"/>
  <c r="G21" i="1"/>
  <c r="E21" i="1"/>
  <c r="I21" i="1" s="1"/>
  <c r="D21" i="1"/>
  <c r="C21" i="1"/>
  <c r="B21" i="1"/>
  <c r="I19" i="1"/>
  <c r="F19" i="1"/>
  <c r="H19" i="1" s="1"/>
  <c r="I18" i="1"/>
  <c r="H18" i="1"/>
  <c r="F18" i="1"/>
  <c r="I17" i="1"/>
  <c r="F17" i="1"/>
  <c r="H17" i="1" s="1"/>
  <c r="I16" i="1"/>
  <c r="F16" i="1"/>
  <c r="F15" i="1" s="1"/>
  <c r="G15" i="1"/>
  <c r="E15" i="1"/>
  <c r="I15" i="1" s="1"/>
  <c r="D15" i="1"/>
  <c r="C15" i="1"/>
  <c r="B15" i="1"/>
  <c r="B13" i="1" s="1"/>
  <c r="G13" i="1"/>
  <c r="E13" i="1"/>
  <c r="I13" i="1" s="1"/>
  <c r="C13" i="1"/>
  <c r="H15" i="1" l="1"/>
  <c r="F21" i="1"/>
  <c r="H21" i="1" s="1"/>
  <c r="H16" i="1"/>
  <c r="F54" i="1"/>
  <c r="H54" i="1" s="1"/>
  <c r="F13" i="1" l="1"/>
  <c r="H13" i="1" s="1"/>
</calcChain>
</file>

<file path=xl/sharedStrings.xml><?xml version="1.0" encoding="utf-8"?>
<sst xmlns="http://schemas.openxmlformats.org/spreadsheetml/2006/main" count="68" uniqueCount="67">
  <si>
    <t xml:space="preserve"> </t>
  </si>
  <si>
    <t>%</t>
  </si>
  <si>
    <t>Delegación</t>
  </si>
  <si>
    <t>Semanas Nacionales de Salud</t>
  </si>
  <si>
    <t>Primera</t>
  </si>
  <si>
    <t>Segunda</t>
  </si>
  <si>
    <t>Tercera</t>
  </si>
  <si>
    <t>Total Aplicado</t>
  </si>
  <si>
    <t>Grupo Blanco</t>
  </si>
  <si>
    <t>Dosis Aplicadas</t>
  </si>
  <si>
    <t>Meta</t>
  </si>
  <si>
    <t>Anuario Estadístico 2019</t>
  </si>
  <si>
    <t>Total</t>
  </si>
  <si>
    <t>Ciudad de México</t>
  </si>
  <si>
    <t>Estados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</si>
  <si>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</si>
  <si>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</si>
  <si>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</si>
  <si>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</si>
  <si>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</si>
  <si>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</si>
  <si>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</si>
  <si>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</si>
  <si>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 xml:space="preserve">Durango 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</si>
  <si>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</si>
  <si>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</si>
  <si>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</si>
  <si>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</si>
  <si>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</si>
  <si>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</si>
  <si>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</si>
  <si>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</si>
  <si>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</si>
  <si>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</si>
  <si>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</si>
  <si>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</si>
  <si>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</si>
  <si>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</si>
  <si>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</si>
  <si>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</si>
  <si>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</si>
  <si>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</si>
  <si>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</si>
  <si>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</si>
  <si>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</si>
  <si>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</si>
  <si>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</si>
  <si>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</si>
  <si>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</si>
  <si>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</si>
  <si>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</si>
  <si>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</si>
  <si>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</si>
  <si>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>H.R. "Pdte. Benito Juárez"</t>
  </si>
  <si>
    <t xml:space="preserve"> H.R. "Bicentenario de la Independencia"</t>
  </si>
  <si>
    <t xml:space="preserve"> H.R. "Centenario de la Revolución Mexicana"</t>
  </si>
  <si>
    <t>H.R. "Vasco de Quiroga", Morelia</t>
  </si>
  <si>
    <t>H.R. "Veracruz"</t>
  </si>
  <si>
    <t>H.R. "Primero de Octubre"</t>
  </si>
  <si>
    <t>H.R. "Gral Ignacio Zaragoza"</t>
  </si>
  <si>
    <t>H.R. "Lic. Adolfo López Mateos"</t>
  </si>
  <si>
    <t>Fuente: Jefatura de Servicios de Atención Preventiva</t>
  </si>
  <si>
    <t>Cdmx Zona Norte</t>
  </si>
  <si>
    <t>Cdmx Zona Oriente</t>
  </si>
  <si>
    <t>Cdmx Zona Sur</t>
  </si>
  <si>
    <t>Cdmx Zona Poniente</t>
  </si>
  <si>
    <t>19.55 Dosis Aplicadas de Antineumococcica Conjugada en Semanas Nacionales de Vacunación por Entidades Federativas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</si>
</sst>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0_)"/>
    <numFmt numFmtId="165" formatCode="#,##0_);\(#,##0\)"/>
  </numFmts>
  <fonts count="12" x14ac:knownFonts="1">
    <font>
      <sz val="10"/>
      <name val="Courier"/>
    </font>
    <font>
      <sz val="10"/>
      <name val="Courier"/>
      <family val="3"/>
    </font>
    <font>
      <sz val="10"/>
      <name val="Courier"/>
      <family val="3"/>
    </font>
    <font>
      <sz val="11"/>
      <color theme="1"/>
      <name val="Calibri"/>
      <family val="2"/>
      <scheme val="minor"/>
    </font>
    <font>
      <b/>
      <sz val="9"/>
      <name val="Montserrat"/>
    </font>
    <font>
      <sz val="10"/>
      <name val="Montserrat"/>
    </font>
    <font>
      <sz val="12"/>
      <name val="Montserrat"/>
    </font>
    <font>
      <b/>
      <sz val="12"/>
      <name val="Montserrat"/>
    </font>
    <font>
      <b/>
      <sz val="14"/>
      <name val="Montserrat"/>
    </font>
    <font>
      <sz val="11"/>
      <name val="Montserrat"/>
    </font>
    <font>
      <sz val="9"/>
      <name val="Montserrat"/>
    </font>
    <font>
      <b/>
      <sz val="11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1" fillId="0" borderId="0"/>
  </cellStyleXfs>
  <cellXfs count="55">
    <xf numFmtId="0" fontId="0" fillId="0" borderId="0" xfId="0"/>
    <xf numFmtId="0" fontId="8" fillId="0" borderId="0" xfId="0" applyFont="1" applyFill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6" fillId="0" borderId="0" xfId="0" applyFont="1" applyBorder="1" applyAlignment="1">
      <alignment horizontal="left" vertical="center"/>
    </xf>
    <xf numFmtId="3" fontId="6" fillId="0" borderId="0" xfId="1" applyNumberFormat="1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2" xfId="0" applyFont="1" applyBorder="1" applyAlignment="1" applyProtection="1">
      <alignment horizontal="centerContinuous" vertical="center"/>
    </xf>
    <xf numFmtId="0" fontId="9" fillId="0" borderId="1" xfId="0" applyFont="1" applyBorder="1" applyAlignment="1">
      <alignment vertical="center"/>
    </xf>
    <xf numFmtId="0" fontId="10" fillId="0" borderId="0" xfId="0" applyFont="1" applyBorder="1" applyAlignment="1">
      <alignment horizontal="right" vertical="center" wrapText="1"/>
    </xf>
    <xf numFmtId="0" fontId="5" fillId="0" borderId="0" xfId="0" applyFont="1" applyAlignment="1" applyProtection="1">
      <alignment horizontal="left" vertical="center"/>
    </xf>
    <xf numFmtId="164" fontId="5" fillId="0" borderId="0" xfId="0" applyNumberFormat="1" applyFont="1" applyAlignment="1" applyProtection="1">
      <alignment vertical="center"/>
    </xf>
    <xf numFmtId="0" fontId="11" fillId="0" borderId="0" xfId="5" applyFont="1" applyAlignment="1" applyProtection="1">
      <alignment horizontal="left" vertical="center"/>
    </xf>
    <xf numFmtId="0" fontId="9" fillId="0" borderId="0" xfId="5" applyFont="1" applyAlignment="1">
      <alignment vertical="center"/>
    </xf>
    <xf numFmtId="0" fontId="9" fillId="0" borderId="0" xfId="5" applyFont="1" applyAlignment="1" applyProtection="1">
      <alignment horizontal="left" vertical="center"/>
    </xf>
    <xf numFmtId="0" fontId="9" fillId="0" borderId="0" xfId="5" applyFont="1" applyFill="1" applyAlignment="1" applyProtection="1">
      <alignment horizontal="left" vertical="center"/>
    </xf>
    <xf numFmtId="0" fontId="9" fillId="0" borderId="0" xfId="5" applyFont="1" applyBorder="1" applyAlignment="1" applyProtection="1">
      <alignment horizontal="left" vertical="center"/>
    </xf>
    <xf numFmtId="0" fontId="9" fillId="0" borderId="5" xfId="5" applyFont="1" applyFill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3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Fill="1" applyBorder="1" applyAlignment="1" applyProtection="1">
      <alignment horizontal="center" vertical="center"/>
    </xf>
    <xf numFmtId="165" fontId="5" fillId="0" borderId="0" xfId="0" applyNumberFormat="1" applyFont="1" applyBorder="1" applyAlignment="1" applyProtection="1">
      <alignment horizontal="center" vertical="center"/>
    </xf>
    <xf numFmtId="164" fontId="5" fillId="0" borderId="0" xfId="0" applyNumberFormat="1" applyFont="1" applyBorder="1" applyAlignment="1" applyProtection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2" fontId="11" fillId="0" borderId="0" xfId="0" applyNumberFormat="1" applyFont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3" fontId="9" fillId="2" borderId="0" xfId="0" applyNumberFormat="1" applyFont="1" applyFill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3" fontId="9" fillId="3" borderId="0" xfId="0" applyNumberFormat="1" applyFont="1" applyFill="1" applyAlignment="1">
      <alignment horizontal="center" vertical="center"/>
    </xf>
    <xf numFmtId="165" fontId="9" fillId="0" borderId="0" xfId="0" applyNumberFormat="1" applyFont="1" applyAlignment="1" applyProtection="1">
      <alignment horizontal="center" vertical="center"/>
    </xf>
    <xf numFmtId="3" fontId="11" fillId="0" borderId="0" xfId="0" applyNumberFormat="1" applyFont="1" applyFill="1" applyAlignment="1" applyProtection="1">
      <alignment horizontal="center" vertical="center"/>
    </xf>
    <xf numFmtId="165" fontId="11" fillId="0" borderId="0" xfId="0" applyNumberFormat="1" applyFont="1" applyFill="1" applyAlignment="1" applyProtection="1">
      <alignment horizontal="center" vertical="center"/>
    </xf>
    <xf numFmtId="2" fontId="9" fillId="0" borderId="0" xfId="0" applyNumberFormat="1" applyFont="1" applyAlignment="1" applyProtection="1">
      <alignment horizontal="center" vertical="center"/>
    </xf>
    <xf numFmtId="3" fontId="9" fillId="0" borderId="0" xfId="0" applyNumberFormat="1" applyFont="1" applyBorder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165" fontId="11" fillId="0" borderId="0" xfId="0" applyNumberFormat="1" applyFont="1" applyFill="1" applyBorder="1" applyAlignment="1" applyProtection="1">
      <alignment horizontal="center" vertical="center"/>
    </xf>
    <xf numFmtId="3" fontId="11" fillId="0" borderId="0" xfId="0" applyNumberFormat="1" applyFont="1" applyFill="1" applyBorder="1" applyAlignment="1" applyProtection="1">
      <alignment horizontal="center" vertical="center"/>
    </xf>
    <xf numFmtId="2" fontId="9" fillId="0" borderId="0" xfId="0" applyNumberFormat="1" applyFont="1" applyBorder="1" applyAlignment="1" applyProtection="1">
      <alignment horizontal="center" vertical="center"/>
    </xf>
    <xf numFmtId="0" fontId="9" fillId="0" borderId="5" xfId="0" applyFont="1" applyBorder="1" applyAlignment="1">
      <alignment horizontal="center" vertical="center"/>
    </xf>
    <xf numFmtId="3" fontId="9" fillId="0" borderId="5" xfId="0" applyNumberFormat="1" applyFont="1" applyBorder="1" applyAlignment="1">
      <alignment horizontal="center" vertical="center"/>
    </xf>
    <xf numFmtId="2" fontId="9" fillId="0" borderId="5" xfId="0" applyNumberFormat="1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8" fillId="0" borderId="0" xfId="0" applyFont="1" applyFill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</cellXfs>
  <cellStyles count="6">
    <cellStyle name="Millares" xfId="1" builtinId="3"/>
    <cellStyle name="Normal" xfId="0" builtinId="0"/>
    <cellStyle name="Normal 2" xfId="2"/>
    <cellStyle name="Normal 2 2" xfId="3"/>
    <cellStyle name="Normal 3" xfId="4"/>
    <cellStyle name="Normal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0</xdr:col>
      <xdr:colOff>2686050</xdr:colOff>
      <xdr:row>3</xdr:row>
      <xdr:rowOff>133350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9050"/>
          <a:ext cx="2667000" cy="742950"/>
        </a:xfrm>
        <a:prstGeom prst="rect">
          <a:avLst/>
        </a:prstGeom>
      </xdr:spPr>
    </xdr:pic>
    <xdr:clientData/>
  </xdr:twoCellAnchor>
  <xdr:twoCellAnchor editAs="oneCell">
    <xdr:from>
      <xdr:col>7</xdr:col>
      <xdr:colOff>371475</xdr:colOff>
      <xdr:row>0</xdr:row>
      <xdr:rowOff>47625</xdr:rowOff>
    </xdr:from>
    <xdr:to>
      <xdr:col>9</xdr:col>
      <xdr:colOff>34297</xdr:colOff>
      <xdr:row>3</xdr:row>
      <xdr:rowOff>133350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10875" y="47625"/>
          <a:ext cx="2196472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615"/>
  <sheetViews>
    <sheetView showGridLines="0" tabSelected="1" zoomScale="80" zoomScaleNormal="80" zoomScaleSheetLayoutView="70" workbookViewId="0">
      <selection activeCell="G17" sqref="G17"/>
    </sheetView>
  </sheetViews>
  <sheetFormatPr baseColWidth="10" defaultColWidth="4.625" defaultRowHeight="15" x14ac:dyDescent="0.15"/>
  <cols>
    <col min="1" max="1" width="37.25" style="5" customWidth="1"/>
    <col min="2" max="9" width="16.625" style="5" customWidth="1"/>
    <col min="10" max="10" width="2.75" style="5" customWidth="1"/>
    <col min="11" max="16384" width="4.625" style="5"/>
  </cols>
  <sheetData>
    <row r="1" spans="1:12" ht="16.5" customHeight="1" x14ac:dyDescent="0.15">
      <c r="A1" s="49"/>
      <c r="B1" s="49"/>
      <c r="C1" s="49"/>
      <c r="D1" s="49"/>
      <c r="E1" s="49"/>
      <c r="F1" s="49"/>
      <c r="G1" s="49"/>
      <c r="H1" s="49"/>
    </row>
    <row r="2" spans="1:12" ht="16.5" customHeight="1" x14ac:dyDescent="0.15">
      <c r="A2" s="6"/>
      <c r="B2" s="6"/>
      <c r="C2" s="6"/>
      <c r="D2" s="6"/>
      <c r="E2" s="6"/>
      <c r="F2" s="6"/>
      <c r="G2" s="6"/>
      <c r="H2" s="6"/>
    </row>
    <row r="3" spans="1:12" ht="16.5" customHeight="1" x14ac:dyDescent="0.15">
      <c r="A3" s="6"/>
      <c r="B3" s="6"/>
      <c r="C3" s="6"/>
      <c r="D3" s="6"/>
      <c r="E3" s="6"/>
      <c r="F3" s="6"/>
      <c r="G3" s="6"/>
      <c r="H3" s="6"/>
    </row>
    <row r="4" spans="1:12" ht="16.5" customHeight="1" x14ac:dyDescent="0.15">
      <c r="A4" s="6"/>
      <c r="B4" s="6"/>
      <c r="C4" s="6"/>
      <c r="D4" s="6"/>
      <c r="E4" s="6"/>
      <c r="F4" s="6"/>
      <c r="G4" s="6"/>
      <c r="H4" s="6"/>
    </row>
    <row r="5" spans="1:12" ht="16.5" customHeight="1" x14ac:dyDescent="0.15">
      <c r="A5" s="6"/>
      <c r="B5" s="6"/>
      <c r="C5" s="6"/>
      <c r="D5" s="6"/>
      <c r="E5" s="6"/>
      <c r="F5" s="6"/>
      <c r="G5" s="6"/>
      <c r="H5" s="6"/>
    </row>
    <row r="6" spans="1:12" ht="16.5" customHeight="1" x14ac:dyDescent="0.15">
      <c r="A6" s="50" t="s">
        <v>11</v>
      </c>
      <c r="B6" s="50"/>
      <c r="C6" s="50"/>
      <c r="D6" s="50"/>
      <c r="E6" s="50"/>
      <c r="F6" s="50"/>
      <c r="G6" s="50"/>
      <c r="H6" s="50"/>
      <c r="I6" s="50"/>
      <c r="J6" s="7"/>
      <c r="K6" s="7"/>
      <c r="L6" s="7"/>
    </row>
    <row r="7" spans="1:12" s="11" customFormat="1" ht="15" customHeight="1" x14ac:dyDescent="0.15">
      <c r="A7" s="8"/>
      <c r="B7" s="9"/>
      <c r="C7" s="9"/>
      <c r="D7" s="10"/>
    </row>
    <row r="8" spans="1:12" ht="38.25" customHeight="1" x14ac:dyDescent="0.15">
      <c r="A8" s="51" t="s">
        <v>66</v>
      </c>
      <c r="B8" s="51"/>
      <c r="C8" s="51"/>
      <c r="D8" s="51"/>
      <c r="E8" s="51"/>
      <c r="F8" s="51"/>
      <c r="G8" s="51"/>
      <c r="H8" s="51"/>
      <c r="I8" s="51"/>
    </row>
    <row r="9" spans="1:12" ht="15" customHeight="1" x14ac:dyDescent="0.15">
      <c r="A9" s="1"/>
      <c r="B9" s="1"/>
      <c r="C9" s="1"/>
      <c r="D9" s="1"/>
      <c r="E9" s="1"/>
      <c r="F9" s="1"/>
      <c r="G9" s="1"/>
      <c r="H9" s="1"/>
      <c r="I9" s="1"/>
    </row>
    <row r="10" spans="1:12" ht="21" customHeight="1" x14ac:dyDescent="0.15">
      <c r="A10" s="52" t="s">
        <v>2</v>
      </c>
      <c r="B10" s="12" t="s">
        <v>3</v>
      </c>
      <c r="C10" s="12"/>
      <c r="D10" s="12"/>
      <c r="E10" s="53" t="s">
        <v>10</v>
      </c>
      <c r="F10" s="47" t="s">
        <v>7</v>
      </c>
      <c r="G10" s="47" t="s">
        <v>8</v>
      </c>
      <c r="H10" s="12" t="s">
        <v>1</v>
      </c>
      <c r="I10" s="12"/>
    </row>
    <row r="11" spans="1:12" ht="21" customHeight="1" x14ac:dyDescent="0.15">
      <c r="A11" s="52"/>
      <c r="B11" s="2" t="s">
        <v>4</v>
      </c>
      <c r="C11" s="2" t="s">
        <v>5</v>
      </c>
      <c r="D11" s="2" t="s">
        <v>6</v>
      </c>
      <c r="E11" s="54"/>
      <c r="F11" s="48"/>
      <c r="G11" s="48"/>
      <c r="H11" s="3" t="s">
        <v>9</v>
      </c>
      <c r="I11" s="3" t="s">
        <v>8</v>
      </c>
    </row>
    <row r="12" spans="1:12" ht="17.25" customHeight="1" x14ac:dyDescent="0.15">
      <c r="A12" s="4"/>
      <c r="B12" s="13"/>
      <c r="C12" s="13"/>
      <c r="D12" s="13"/>
      <c r="E12" s="13"/>
      <c r="F12" s="13"/>
      <c r="G12" s="13"/>
      <c r="H12" s="13"/>
      <c r="I12" s="13"/>
    </row>
    <row r="13" spans="1:12" ht="18" x14ac:dyDescent="0.15">
      <c r="A13" s="17" t="s">
        <v>12</v>
      </c>
      <c r="B13" s="28">
        <f t="shared" ref="B13:G13" si="0">SUM(B15,B21,B54)</f>
        <v>10719</v>
      </c>
      <c r="C13" s="28">
        <f t="shared" si="0"/>
        <v>9376</v>
      </c>
      <c r="D13" s="28">
        <f t="shared" si="0"/>
        <v>10224</v>
      </c>
      <c r="E13" s="28">
        <f t="shared" si="0"/>
        <v>30489</v>
      </c>
      <c r="F13" s="28">
        <f t="shared" si="0"/>
        <v>30319</v>
      </c>
      <c r="G13" s="28">
        <f t="shared" si="0"/>
        <v>30489</v>
      </c>
      <c r="H13" s="29">
        <f>IFERROR((F13/$E13)*100,"-")</f>
        <v>99.442421857063195</v>
      </c>
      <c r="I13" s="29">
        <f>IFERROR((G13/$E13)*100,"-")</f>
        <v>100</v>
      </c>
    </row>
    <row r="14" spans="1:12" ht="18" x14ac:dyDescent="0.15">
      <c r="A14" s="18"/>
      <c r="B14" s="28"/>
      <c r="C14" s="28"/>
      <c r="D14" s="28"/>
      <c r="E14" s="28"/>
      <c r="F14" s="28"/>
      <c r="G14" s="28"/>
      <c r="H14" s="30"/>
      <c r="I14" s="30"/>
    </row>
    <row r="15" spans="1:12" ht="18" x14ac:dyDescent="0.15">
      <c r="A15" s="17" t="s">
        <v>13</v>
      </c>
      <c r="B15" s="28">
        <f t="shared" ref="B15:G15" si="1">SUM(B16:B19)</f>
        <v>796</v>
      </c>
      <c r="C15" s="28">
        <f t="shared" si="1"/>
        <v>678</v>
      </c>
      <c r="D15" s="28">
        <f t="shared" si="1"/>
        <v>835</v>
      </c>
      <c r="E15" s="28">
        <f t="shared" si="1"/>
        <v>2210</v>
      </c>
      <c r="F15" s="28">
        <f t="shared" si="1"/>
        <v>2309</v>
      </c>
      <c r="G15" s="28">
        <f t="shared" si="1"/>
        <v>2210</v>
      </c>
      <c r="H15" s="29">
        <f t="shared" ref="H15:I19" si="2">IFERROR((F15/$E15)*100,"-")</f>
        <v>104.47963800904978</v>
      </c>
      <c r="I15" s="29">
        <f t="shared" si="2"/>
        <v>100</v>
      </c>
    </row>
    <row r="16" spans="1:12" ht="18" x14ac:dyDescent="0.15">
      <c r="A16" s="19" t="s">
        <v>62</v>
      </c>
      <c r="B16" s="31">
        <v>92</v>
      </c>
      <c r="C16" s="31">
        <v>92</v>
      </c>
      <c r="D16" s="31">
        <v>92</v>
      </c>
      <c r="E16" s="32">
        <v>276</v>
      </c>
      <c r="F16" s="33">
        <f>SUM(B16:D16)</f>
        <v>276</v>
      </c>
      <c r="G16" s="34">
        <v>276</v>
      </c>
      <c r="H16" s="30">
        <f t="shared" si="2"/>
        <v>100</v>
      </c>
      <c r="I16" s="30">
        <f t="shared" si="2"/>
        <v>100</v>
      </c>
    </row>
    <row r="17" spans="1:9" ht="18" x14ac:dyDescent="0.15">
      <c r="A17" s="19" t="s">
        <v>63</v>
      </c>
      <c r="B17" s="31">
        <v>212</v>
      </c>
      <c r="C17" s="31">
        <v>212</v>
      </c>
      <c r="D17" s="31">
        <v>212</v>
      </c>
      <c r="E17" s="32">
        <v>632</v>
      </c>
      <c r="F17" s="33">
        <f>SUM(B17:D17)</f>
        <v>636</v>
      </c>
      <c r="G17" s="34">
        <v>632</v>
      </c>
      <c r="H17" s="30">
        <f t="shared" si="2"/>
        <v>100.63291139240506</v>
      </c>
      <c r="I17" s="30">
        <f t="shared" si="2"/>
        <v>100</v>
      </c>
    </row>
    <row r="18" spans="1:9" ht="18" x14ac:dyDescent="0.15">
      <c r="A18" s="19" t="s">
        <v>64</v>
      </c>
      <c r="B18" s="31">
        <v>386</v>
      </c>
      <c r="C18" s="31">
        <v>275</v>
      </c>
      <c r="D18" s="31">
        <v>407</v>
      </c>
      <c r="E18" s="32">
        <v>967</v>
      </c>
      <c r="F18" s="33">
        <f>SUM(B18:D18)</f>
        <v>1068</v>
      </c>
      <c r="G18" s="34">
        <v>967</v>
      </c>
      <c r="H18" s="30">
        <f t="shared" si="2"/>
        <v>110.44467425025853</v>
      </c>
      <c r="I18" s="30">
        <f t="shared" si="2"/>
        <v>100</v>
      </c>
    </row>
    <row r="19" spans="1:9" ht="18" x14ac:dyDescent="0.15">
      <c r="A19" s="19" t="s">
        <v>65</v>
      </c>
      <c r="B19" s="31">
        <v>106</v>
      </c>
      <c r="C19" s="31">
        <v>99</v>
      </c>
      <c r="D19" s="31">
        <v>124</v>
      </c>
      <c r="E19" s="32">
        <v>335</v>
      </c>
      <c r="F19" s="33">
        <f>SUM(B19:D19)</f>
        <v>329</v>
      </c>
      <c r="G19" s="34">
        <v>335</v>
      </c>
      <c r="H19" s="30">
        <f t="shared" si="2"/>
        <v>98.208955223880594</v>
      </c>
      <c r="I19" s="30">
        <f t="shared" si="2"/>
        <v>100</v>
      </c>
    </row>
    <row r="20" spans="1:9" ht="18" x14ac:dyDescent="0.15">
      <c r="A20" s="18"/>
      <c r="B20" s="35"/>
      <c r="C20" s="35"/>
      <c r="D20" s="35"/>
      <c r="E20" s="36"/>
      <c r="F20" s="37"/>
      <c r="G20" s="36"/>
      <c r="H20" s="38"/>
      <c r="I20" s="38"/>
    </row>
    <row r="21" spans="1:9" ht="18" x14ac:dyDescent="0.15">
      <c r="A21" s="17" t="s">
        <v>14</v>
      </c>
      <c r="B21" s="28">
        <f t="shared" ref="B21:G21" si="3">SUM(B22:B52)</f>
        <v>9923</v>
      </c>
      <c r="C21" s="28">
        <f t="shared" si="3"/>
        <v>8698</v>
      </c>
      <c r="D21" s="28">
        <f t="shared" si="3"/>
        <v>9389</v>
      </c>
      <c r="E21" s="28">
        <f t="shared" si="3"/>
        <v>28279</v>
      </c>
      <c r="F21" s="28">
        <f t="shared" si="3"/>
        <v>28010</v>
      </c>
      <c r="G21" s="28">
        <f t="shared" si="3"/>
        <v>28279</v>
      </c>
      <c r="H21" s="29">
        <f t="shared" ref="H21:I52" si="4">IFERROR((F21/$E21)*100,"-")</f>
        <v>99.048764100569329</v>
      </c>
      <c r="I21" s="29">
        <f t="shared" si="4"/>
        <v>100</v>
      </c>
    </row>
    <row r="22" spans="1:9" ht="18" x14ac:dyDescent="0.15">
      <c r="A22" s="20" t="s">
        <v>15</v>
      </c>
      <c r="B22" s="31">
        <v>135</v>
      </c>
      <c r="C22" s="31">
        <v>122</v>
      </c>
      <c r="D22" s="31">
        <v>108</v>
      </c>
      <c r="E22" s="32">
        <v>467</v>
      </c>
      <c r="F22" s="33">
        <f t="shared" ref="F22:F52" si="5">SUM(B22:D22)</f>
        <v>365</v>
      </c>
      <c r="G22" s="34">
        <v>467</v>
      </c>
      <c r="H22" s="30">
        <f t="shared" si="4"/>
        <v>78.158458244111344</v>
      </c>
      <c r="I22" s="30">
        <f t="shared" si="4"/>
        <v>100</v>
      </c>
    </row>
    <row r="23" spans="1:9" ht="18" x14ac:dyDescent="0.15">
      <c r="A23" s="20" t="s">
        <v>16</v>
      </c>
      <c r="B23" s="31">
        <v>164</v>
      </c>
      <c r="C23" s="31">
        <v>176</v>
      </c>
      <c r="D23" s="31">
        <v>161</v>
      </c>
      <c r="E23" s="32">
        <v>537</v>
      </c>
      <c r="F23" s="33">
        <f t="shared" si="5"/>
        <v>501</v>
      </c>
      <c r="G23" s="34">
        <v>537</v>
      </c>
      <c r="H23" s="30">
        <f t="shared" si="4"/>
        <v>93.296089385474858</v>
      </c>
      <c r="I23" s="30">
        <f t="shared" si="4"/>
        <v>100</v>
      </c>
    </row>
    <row r="24" spans="1:9" ht="18" x14ac:dyDescent="0.15">
      <c r="A24" s="20" t="s">
        <v>17</v>
      </c>
      <c r="B24" s="31">
        <v>102</v>
      </c>
      <c r="C24" s="31">
        <v>69</v>
      </c>
      <c r="D24" s="31">
        <v>116</v>
      </c>
      <c r="E24" s="32">
        <v>291</v>
      </c>
      <c r="F24" s="33">
        <f t="shared" si="5"/>
        <v>287</v>
      </c>
      <c r="G24" s="34">
        <v>291</v>
      </c>
      <c r="H24" s="30">
        <f t="shared" si="4"/>
        <v>98.62542955326461</v>
      </c>
      <c r="I24" s="30">
        <f t="shared" si="4"/>
        <v>100</v>
      </c>
    </row>
    <row r="25" spans="1:9" ht="18" x14ac:dyDescent="0.15">
      <c r="A25" s="20" t="s">
        <v>18</v>
      </c>
      <c r="B25" s="31">
        <v>112</v>
      </c>
      <c r="C25" s="31">
        <v>100</v>
      </c>
      <c r="D25" s="31">
        <v>100</v>
      </c>
      <c r="E25" s="32">
        <v>312</v>
      </c>
      <c r="F25" s="33">
        <f t="shared" si="5"/>
        <v>312</v>
      </c>
      <c r="G25" s="34">
        <v>312</v>
      </c>
      <c r="H25" s="30">
        <f t="shared" si="4"/>
        <v>100</v>
      </c>
      <c r="I25" s="30">
        <f t="shared" si="4"/>
        <v>100</v>
      </c>
    </row>
    <row r="26" spans="1:9" ht="18" x14ac:dyDescent="0.15">
      <c r="A26" s="20" t="s">
        <v>19</v>
      </c>
      <c r="B26" s="31">
        <v>214</v>
      </c>
      <c r="C26" s="31">
        <v>312</v>
      </c>
      <c r="D26" s="31">
        <v>298</v>
      </c>
      <c r="E26" s="32">
        <v>928</v>
      </c>
      <c r="F26" s="33">
        <f t="shared" si="5"/>
        <v>824</v>
      </c>
      <c r="G26" s="34">
        <v>928</v>
      </c>
      <c r="H26" s="30">
        <f t="shared" si="4"/>
        <v>88.793103448275872</v>
      </c>
      <c r="I26" s="30">
        <f t="shared" si="4"/>
        <v>100</v>
      </c>
    </row>
    <row r="27" spans="1:9" ht="18" x14ac:dyDescent="0.15">
      <c r="A27" s="20" t="s">
        <v>20</v>
      </c>
      <c r="B27" s="31">
        <v>38</v>
      </c>
      <c r="C27" s="31">
        <v>36</v>
      </c>
      <c r="D27" s="31">
        <v>38</v>
      </c>
      <c r="E27" s="32">
        <v>114</v>
      </c>
      <c r="F27" s="33">
        <f t="shared" si="5"/>
        <v>112</v>
      </c>
      <c r="G27" s="34">
        <v>114</v>
      </c>
      <c r="H27" s="30">
        <f t="shared" si="4"/>
        <v>98.245614035087712</v>
      </c>
      <c r="I27" s="30">
        <f t="shared" si="4"/>
        <v>100</v>
      </c>
    </row>
    <row r="28" spans="1:9" ht="18" x14ac:dyDescent="0.15">
      <c r="A28" s="20" t="s">
        <v>21</v>
      </c>
      <c r="B28" s="31">
        <v>1610</v>
      </c>
      <c r="C28" s="31">
        <v>963</v>
      </c>
      <c r="D28" s="31">
        <v>1758</v>
      </c>
      <c r="E28" s="32">
        <v>3194</v>
      </c>
      <c r="F28" s="33">
        <f t="shared" si="5"/>
        <v>4331</v>
      </c>
      <c r="G28" s="34">
        <v>3194</v>
      </c>
      <c r="H28" s="30">
        <f t="shared" si="4"/>
        <v>135.59799624295553</v>
      </c>
      <c r="I28" s="30">
        <f t="shared" si="4"/>
        <v>100</v>
      </c>
    </row>
    <row r="29" spans="1:9" ht="18" x14ac:dyDescent="0.15">
      <c r="A29" s="20" t="s">
        <v>22</v>
      </c>
      <c r="B29" s="31">
        <v>330</v>
      </c>
      <c r="C29" s="31">
        <v>351</v>
      </c>
      <c r="D29" s="31">
        <v>284</v>
      </c>
      <c r="E29" s="32">
        <v>915</v>
      </c>
      <c r="F29" s="33">
        <f t="shared" si="5"/>
        <v>965</v>
      </c>
      <c r="G29" s="34">
        <v>915</v>
      </c>
      <c r="H29" s="30">
        <f t="shared" si="4"/>
        <v>105.46448087431695</v>
      </c>
      <c r="I29" s="30">
        <f t="shared" si="4"/>
        <v>100</v>
      </c>
    </row>
    <row r="30" spans="1:9" ht="18" x14ac:dyDescent="0.15">
      <c r="A30" s="20" t="s">
        <v>23</v>
      </c>
      <c r="B30" s="31">
        <v>314</v>
      </c>
      <c r="C30" s="31">
        <v>390</v>
      </c>
      <c r="D30" s="31">
        <v>546</v>
      </c>
      <c r="E30" s="32">
        <v>1220</v>
      </c>
      <c r="F30" s="33">
        <f t="shared" si="5"/>
        <v>1250</v>
      </c>
      <c r="G30" s="34">
        <v>1220</v>
      </c>
      <c r="H30" s="30">
        <f t="shared" si="4"/>
        <v>102.45901639344261</v>
      </c>
      <c r="I30" s="30">
        <f t="shared" si="4"/>
        <v>100</v>
      </c>
    </row>
    <row r="31" spans="1:9" ht="18" x14ac:dyDescent="0.15">
      <c r="A31" s="20" t="s">
        <v>24</v>
      </c>
      <c r="B31" s="31">
        <v>148</v>
      </c>
      <c r="C31" s="31">
        <v>129</v>
      </c>
      <c r="D31" s="31">
        <v>157</v>
      </c>
      <c r="E31" s="32">
        <v>503</v>
      </c>
      <c r="F31" s="33">
        <f t="shared" si="5"/>
        <v>434</v>
      </c>
      <c r="G31" s="34">
        <v>503</v>
      </c>
      <c r="H31" s="30">
        <f t="shared" si="4"/>
        <v>86.282306163021872</v>
      </c>
      <c r="I31" s="30">
        <f t="shared" si="4"/>
        <v>100</v>
      </c>
    </row>
    <row r="32" spans="1:9" ht="18" x14ac:dyDescent="0.15">
      <c r="A32" s="20" t="s">
        <v>25</v>
      </c>
      <c r="B32" s="31">
        <v>516</v>
      </c>
      <c r="C32" s="31">
        <v>485</v>
      </c>
      <c r="D32" s="31">
        <v>463</v>
      </c>
      <c r="E32" s="32">
        <v>1620</v>
      </c>
      <c r="F32" s="33">
        <f t="shared" si="5"/>
        <v>1464</v>
      </c>
      <c r="G32" s="34">
        <v>1620</v>
      </c>
      <c r="H32" s="30">
        <f t="shared" si="4"/>
        <v>90.370370370370367</v>
      </c>
      <c r="I32" s="30">
        <f t="shared" si="4"/>
        <v>100</v>
      </c>
    </row>
    <row r="33" spans="1:9" ht="18" x14ac:dyDescent="0.15">
      <c r="A33" s="20" t="s">
        <v>26</v>
      </c>
      <c r="B33" s="31">
        <v>401</v>
      </c>
      <c r="C33" s="31">
        <v>396</v>
      </c>
      <c r="D33" s="31">
        <v>455</v>
      </c>
      <c r="E33" s="32">
        <v>1341</v>
      </c>
      <c r="F33" s="33">
        <f t="shared" si="5"/>
        <v>1252</v>
      </c>
      <c r="G33" s="34">
        <v>1341</v>
      </c>
      <c r="H33" s="30">
        <f t="shared" si="4"/>
        <v>93.363161819537652</v>
      </c>
      <c r="I33" s="30">
        <f t="shared" si="4"/>
        <v>100</v>
      </c>
    </row>
    <row r="34" spans="1:9" ht="18" x14ac:dyDescent="0.15">
      <c r="A34" s="20" t="s">
        <v>27</v>
      </c>
      <c r="B34" s="31">
        <v>892</v>
      </c>
      <c r="C34" s="31">
        <v>799</v>
      </c>
      <c r="D34" s="31">
        <v>986</v>
      </c>
      <c r="E34" s="32">
        <v>2646</v>
      </c>
      <c r="F34" s="33">
        <f t="shared" si="5"/>
        <v>2677</v>
      </c>
      <c r="G34" s="34">
        <v>2646</v>
      </c>
      <c r="H34" s="30">
        <f t="shared" si="4"/>
        <v>101.17157974300832</v>
      </c>
      <c r="I34" s="30">
        <f t="shared" si="4"/>
        <v>100</v>
      </c>
    </row>
    <row r="35" spans="1:9" ht="18" x14ac:dyDescent="0.15">
      <c r="A35" s="20" t="s">
        <v>28</v>
      </c>
      <c r="B35" s="31">
        <v>548</v>
      </c>
      <c r="C35" s="31">
        <v>618</v>
      </c>
      <c r="D35" s="31">
        <v>607</v>
      </c>
      <c r="E35" s="32">
        <v>2028</v>
      </c>
      <c r="F35" s="33">
        <f t="shared" si="5"/>
        <v>1773</v>
      </c>
      <c r="G35" s="34">
        <v>2028</v>
      </c>
      <c r="H35" s="30">
        <f t="shared" si="4"/>
        <v>87.42603550295857</v>
      </c>
      <c r="I35" s="30">
        <f t="shared" si="4"/>
        <v>100</v>
      </c>
    </row>
    <row r="36" spans="1:9" ht="18" x14ac:dyDescent="0.15">
      <c r="A36" s="20" t="s">
        <v>29</v>
      </c>
      <c r="B36" s="31">
        <v>93</v>
      </c>
      <c r="C36" s="31">
        <v>93</v>
      </c>
      <c r="D36" s="31">
        <v>93</v>
      </c>
      <c r="E36" s="32">
        <v>279</v>
      </c>
      <c r="F36" s="33">
        <f t="shared" si="5"/>
        <v>279</v>
      </c>
      <c r="G36" s="34">
        <v>279</v>
      </c>
      <c r="H36" s="30">
        <f t="shared" si="4"/>
        <v>100</v>
      </c>
      <c r="I36" s="30">
        <f t="shared" si="4"/>
        <v>100</v>
      </c>
    </row>
    <row r="37" spans="1:9" ht="18" x14ac:dyDescent="0.15">
      <c r="A37" s="20" t="s">
        <v>30</v>
      </c>
      <c r="B37" s="31">
        <v>129</v>
      </c>
      <c r="C37" s="31">
        <v>129</v>
      </c>
      <c r="D37" s="31">
        <v>129</v>
      </c>
      <c r="E37" s="32">
        <v>387</v>
      </c>
      <c r="F37" s="33">
        <f t="shared" si="5"/>
        <v>387</v>
      </c>
      <c r="G37" s="34">
        <v>387</v>
      </c>
      <c r="H37" s="30">
        <f t="shared" si="4"/>
        <v>100</v>
      </c>
      <c r="I37" s="30">
        <f t="shared" si="4"/>
        <v>100</v>
      </c>
    </row>
    <row r="38" spans="1:9" ht="18" x14ac:dyDescent="0.15">
      <c r="A38" s="20" t="s">
        <v>31</v>
      </c>
      <c r="B38" s="31">
        <v>370</v>
      </c>
      <c r="C38" s="31">
        <v>314</v>
      </c>
      <c r="D38" s="31">
        <v>78</v>
      </c>
      <c r="E38" s="32">
        <v>1095</v>
      </c>
      <c r="F38" s="33">
        <f t="shared" si="5"/>
        <v>762</v>
      </c>
      <c r="G38" s="34">
        <v>1095</v>
      </c>
      <c r="H38" s="30">
        <f t="shared" si="4"/>
        <v>69.589041095890408</v>
      </c>
      <c r="I38" s="30">
        <f t="shared" si="4"/>
        <v>100</v>
      </c>
    </row>
    <row r="39" spans="1:9" ht="18" x14ac:dyDescent="0.15">
      <c r="A39" s="20" t="s">
        <v>32</v>
      </c>
      <c r="B39" s="31">
        <v>229</v>
      </c>
      <c r="C39" s="31">
        <v>102</v>
      </c>
      <c r="D39" s="31">
        <v>0</v>
      </c>
      <c r="E39" s="32">
        <v>480</v>
      </c>
      <c r="F39" s="33">
        <f t="shared" si="5"/>
        <v>331</v>
      </c>
      <c r="G39" s="34">
        <v>480</v>
      </c>
      <c r="H39" s="30">
        <f t="shared" si="4"/>
        <v>68.958333333333329</v>
      </c>
      <c r="I39" s="30">
        <f t="shared" si="4"/>
        <v>100</v>
      </c>
    </row>
    <row r="40" spans="1:9" ht="18" x14ac:dyDescent="0.15">
      <c r="A40" s="20" t="s">
        <v>33</v>
      </c>
      <c r="B40" s="31">
        <v>164</v>
      </c>
      <c r="C40" s="31">
        <v>138</v>
      </c>
      <c r="D40" s="31">
        <v>127</v>
      </c>
      <c r="E40" s="32">
        <v>501</v>
      </c>
      <c r="F40" s="33">
        <f t="shared" si="5"/>
        <v>429</v>
      </c>
      <c r="G40" s="34">
        <v>501</v>
      </c>
      <c r="H40" s="30">
        <f t="shared" si="4"/>
        <v>85.628742514970057</v>
      </c>
      <c r="I40" s="30">
        <f t="shared" si="4"/>
        <v>100</v>
      </c>
    </row>
    <row r="41" spans="1:9" ht="18" x14ac:dyDescent="0.15">
      <c r="A41" s="20" t="s">
        <v>34</v>
      </c>
      <c r="B41" s="31">
        <v>192</v>
      </c>
      <c r="C41" s="31">
        <v>185</v>
      </c>
      <c r="D41" s="31">
        <v>205</v>
      </c>
      <c r="E41" s="32">
        <v>569</v>
      </c>
      <c r="F41" s="33">
        <f t="shared" si="5"/>
        <v>582</v>
      </c>
      <c r="G41" s="34">
        <v>569</v>
      </c>
      <c r="H41" s="30">
        <f t="shared" si="4"/>
        <v>102.28471001757468</v>
      </c>
      <c r="I41" s="30">
        <f t="shared" si="4"/>
        <v>100</v>
      </c>
    </row>
    <row r="42" spans="1:9" ht="18" x14ac:dyDescent="0.15">
      <c r="A42" s="20" t="s">
        <v>35</v>
      </c>
      <c r="B42" s="31">
        <v>135</v>
      </c>
      <c r="C42" s="31">
        <v>135</v>
      </c>
      <c r="D42" s="31">
        <v>135</v>
      </c>
      <c r="E42" s="32">
        <v>405</v>
      </c>
      <c r="F42" s="33">
        <f t="shared" si="5"/>
        <v>405</v>
      </c>
      <c r="G42" s="34">
        <v>405</v>
      </c>
      <c r="H42" s="30">
        <f t="shared" si="4"/>
        <v>100</v>
      </c>
      <c r="I42" s="30">
        <f t="shared" si="4"/>
        <v>100</v>
      </c>
    </row>
    <row r="43" spans="1:9" ht="18" x14ac:dyDescent="0.15">
      <c r="A43" s="20" t="s">
        <v>36</v>
      </c>
      <c r="B43" s="31">
        <v>279</v>
      </c>
      <c r="C43" s="31">
        <v>263</v>
      </c>
      <c r="D43" s="31">
        <v>257</v>
      </c>
      <c r="E43" s="32">
        <v>845</v>
      </c>
      <c r="F43" s="33">
        <f t="shared" si="5"/>
        <v>799</v>
      </c>
      <c r="G43" s="34">
        <v>845</v>
      </c>
      <c r="H43" s="30">
        <f t="shared" si="4"/>
        <v>94.556213017751475</v>
      </c>
      <c r="I43" s="30">
        <f t="shared" si="4"/>
        <v>100</v>
      </c>
    </row>
    <row r="44" spans="1:9" ht="18" x14ac:dyDescent="0.15">
      <c r="A44" s="20" t="s">
        <v>37</v>
      </c>
      <c r="B44" s="31">
        <v>322</v>
      </c>
      <c r="C44" s="31">
        <v>320</v>
      </c>
      <c r="D44" s="31">
        <v>320</v>
      </c>
      <c r="E44" s="32">
        <v>960</v>
      </c>
      <c r="F44" s="33">
        <f t="shared" si="5"/>
        <v>962</v>
      </c>
      <c r="G44" s="34">
        <v>960</v>
      </c>
      <c r="H44" s="30">
        <f t="shared" si="4"/>
        <v>100.20833333333334</v>
      </c>
      <c r="I44" s="30">
        <f t="shared" si="4"/>
        <v>100</v>
      </c>
    </row>
    <row r="45" spans="1:9" ht="18" x14ac:dyDescent="0.15">
      <c r="A45" s="20" t="s">
        <v>38</v>
      </c>
      <c r="B45" s="31">
        <v>525</v>
      </c>
      <c r="C45" s="31">
        <v>444</v>
      </c>
      <c r="D45" s="31">
        <v>403</v>
      </c>
      <c r="E45" s="32">
        <v>1320</v>
      </c>
      <c r="F45" s="33">
        <f t="shared" si="5"/>
        <v>1372</v>
      </c>
      <c r="G45" s="34">
        <v>1320</v>
      </c>
      <c r="H45" s="30">
        <f t="shared" si="4"/>
        <v>103.93939393939394</v>
      </c>
      <c r="I45" s="30">
        <f t="shared" si="4"/>
        <v>100</v>
      </c>
    </row>
    <row r="46" spans="1:9" ht="18" x14ac:dyDescent="0.15">
      <c r="A46" s="20" t="s">
        <v>39</v>
      </c>
      <c r="B46" s="31">
        <v>580</v>
      </c>
      <c r="C46" s="31">
        <v>258</v>
      </c>
      <c r="D46" s="31">
        <v>300</v>
      </c>
      <c r="E46" s="32">
        <v>1149</v>
      </c>
      <c r="F46" s="33">
        <f t="shared" si="5"/>
        <v>1138</v>
      </c>
      <c r="G46" s="34">
        <v>1149</v>
      </c>
      <c r="H46" s="30">
        <f t="shared" si="4"/>
        <v>99.042645778938208</v>
      </c>
      <c r="I46" s="30">
        <f t="shared" si="4"/>
        <v>100</v>
      </c>
    </row>
    <row r="47" spans="1:9" ht="18" x14ac:dyDescent="0.15">
      <c r="A47" s="20" t="s">
        <v>40</v>
      </c>
      <c r="B47" s="31">
        <v>58</v>
      </c>
      <c r="C47" s="31">
        <v>41</v>
      </c>
      <c r="D47" s="31">
        <v>9</v>
      </c>
      <c r="E47" s="32">
        <v>108</v>
      </c>
      <c r="F47" s="33">
        <f t="shared" si="5"/>
        <v>108</v>
      </c>
      <c r="G47" s="34">
        <v>108</v>
      </c>
      <c r="H47" s="30">
        <f t="shared" si="4"/>
        <v>100</v>
      </c>
      <c r="I47" s="30">
        <f t="shared" si="4"/>
        <v>100</v>
      </c>
    </row>
    <row r="48" spans="1:9" ht="18" x14ac:dyDescent="0.15">
      <c r="A48" s="20" t="s">
        <v>41</v>
      </c>
      <c r="B48" s="31">
        <v>354</v>
      </c>
      <c r="C48" s="31">
        <v>330</v>
      </c>
      <c r="D48" s="31">
        <v>336</v>
      </c>
      <c r="E48" s="32">
        <v>990</v>
      </c>
      <c r="F48" s="33">
        <f t="shared" si="5"/>
        <v>1020</v>
      </c>
      <c r="G48" s="34">
        <v>990</v>
      </c>
      <c r="H48" s="30">
        <f t="shared" si="4"/>
        <v>103.03030303030303</v>
      </c>
      <c r="I48" s="30">
        <f t="shared" si="4"/>
        <v>100</v>
      </c>
    </row>
    <row r="49" spans="1:9" ht="18" x14ac:dyDescent="0.15">
      <c r="A49" s="20" t="s">
        <v>42</v>
      </c>
      <c r="B49" s="31">
        <v>65</v>
      </c>
      <c r="C49" s="31">
        <v>61</v>
      </c>
      <c r="D49" s="31">
        <v>60</v>
      </c>
      <c r="E49" s="32">
        <v>195</v>
      </c>
      <c r="F49" s="33">
        <f t="shared" si="5"/>
        <v>186</v>
      </c>
      <c r="G49" s="34">
        <v>195</v>
      </c>
      <c r="H49" s="30">
        <f t="shared" si="4"/>
        <v>95.384615384615387</v>
      </c>
      <c r="I49" s="30">
        <f t="shared" si="4"/>
        <v>100</v>
      </c>
    </row>
    <row r="50" spans="1:9" ht="18" x14ac:dyDescent="0.15">
      <c r="A50" s="20" t="s">
        <v>43</v>
      </c>
      <c r="B50" s="31">
        <v>559</v>
      </c>
      <c r="C50" s="31">
        <v>597</v>
      </c>
      <c r="D50" s="31">
        <v>528</v>
      </c>
      <c r="E50" s="32">
        <v>1860</v>
      </c>
      <c r="F50" s="33">
        <f t="shared" si="5"/>
        <v>1684</v>
      </c>
      <c r="G50" s="34">
        <v>1860</v>
      </c>
      <c r="H50" s="30">
        <f t="shared" si="4"/>
        <v>90.537634408602159</v>
      </c>
      <c r="I50" s="30">
        <f t="shared" si="4"/>
        <v>100</v>
      </c>
    </row>
    <row r="51" spans="1:9" ht="18" x14ac:dyDescent="0.15">
      <c r="A51" s="20" t="s">
        <v>44</v>
      </c>
      <c r="B51" s="31">
        <v>62</v>
      </c>
      <c r="C51" s="31">
        <v>69</v>
      </c>
      <c r="D51" s="31">
        <v>71</v>
      </c>
      <c r="E51" s="32">
        <v>202</v>
      </c>
      <c r="F51" s="33">
        <f t="shared" si="5"/>
        <v>202</v>
      </c>
      <c r="G51" s="34">
        <v>202</v>
      </c>
      <c r="H51" s="30">
        <f t="shared" si="4"/>
        <v>100</v>
      </c>
      <c r="I51" s="30">
        <f t="shared" si="4"/>
        <v>100</v>
      </c>
    </row>
    <row r="52" spans="1:9" ht="18" x14ac:dyDescent="0.15">
      <c r="A52" s="20" t="s">
        <v>45</v>
      </c>
      <c r="B52" s="31">
        <v>283</v>
      </c>
      <c r="C52" s="31">
        <v>273</v>
      </c>
      <c r="D52" s="31">
        <v>261</v>
      </c>
      <c r="E52" s="32">
        <v>818</v>
      </c>
      <c r="F52" s="33">
        <f t="shared" si="5"/>
        <v>817</v>
      </c>
      <c r="G52" s="34">
        <v>818</v>
      </c>
      <c r="H52" s="30">
        <f t="shared" si="4"/>
        <v>99.877750611246938</v>
      </c>
      <c r="I52" s="30">
        <f t="shared" si="4"/>
        <v>100</v>
      </c>
    </row>
    <row r="53" spans="1:9" ht="18" x14ac:dyDescent="0.15">
      <c r="A53" s="21"/>
      <c r="B53" s="39"/>
      <c r="C53" s="39"/>
      <c r="D53" s="39"/>
      <c r="E53" s="40"/>
      <c r="F53" s="41"/>
      <c r="G53" s="42"/>
      <c r="H53" s="43"/>
      <c r="I53" s="43"/>
    </row>
    <row r="54" spans="1:9" ht="18" x14ac:dyDescent="0.15">
      <c r="A54" s="17" t="s">
        <v>46</v>
      </c>
      <c r="B54" s="28">
        <f t="shared" ref="B54:G54" si="6">SUM(B55:B68)</f>
        <v>0</v>
      </c>
      <c r="C54" s="28">
        <f t="shared" si="6"/>
        <v>0</v>
      </c>
      <c r="D54" s="28">
        <f t="shared" si="6"/>
        <v>0</v>
      </c>
      <c r="E54" s="28">
        <f t="shared" si="6"/>
        <v>0</v>
      </c>
      <c r="F54" s="28">
        <f t="shared" si="6"/>
        <v>0</v>
      </c>
      <c r="G54" s="28">
        <f t="shared" si="6"/>
        <v>0</v>
      </c>
      <c r="H54" s="29" t="str">
        <f t="shared" ref="H54:I68" si="7">IFERROR((F54/$E54)*100,"-")</f>
        <v>-</v>
      </c>
      <c r="I54" s="29" t="str">
        <f t="shared" si="7"/>
        <v>-</v>
      </c>
    </row>
    <row r="55" spans="1:9" ht="18" x14ac:dyDescent="0.15">
      <c r="A55" s="20" t="s">
        <v>47</v>
      </c>
      <c r="B55" s="31">
        <v>0</v>
      </c>
      <c r="C55" s="31">
        <v>0</v>
      </c>
      <c r="D55" s="31">
        <v>0</v>
      </c>
      <c r="E55" s="31">
        <v>0</v>
      </c>
      <c r="F55" s="33">
        <f t="shared" ref="F55:F68" si="8">SUM(B55:D55)</f>
        <v>0</v>
      </c>
      <c r="G55" s="33">
        <v>0</v>
      </c>
      <c r="H55" s="30" t="str">
        <f t="shared" si="7"/>
        <v>-</v>
      </c>
      <c r="I55" s="30" t="str">
        <f t="shared" si="7"/>
        <v>-</v>
      </c>
    </row>
    <row r="56" spans="1:9" ht="18" x14ac:dyDescent="0.15">
      <c r="A56" s="20" t="s">
        <v>48</v>
      </c>
      <c r="B56" s="31">
        <v>0</v>
      </c>
      <c r="C56" s="31">
        <v>0</v>
      </c>
      <c r="D56" s="31">
        <v>0</v>
      </c>
      <c r="E56" s="31">
        <v>0</v>
      </c>
      <c r="F56" s="33">
        <f t="shared" si="8"/>
        <v>0</v>
      </c>
      <c r="G56" s="33">
        <v>0</v>
      </c>
      <c r="H56" s="30" t="str">
        <f t="shared" si="7"/>
        <v>-</v>
      </c>
      <c r="I56" s="30" t="str">
        <f t="shared" si="7"/>
        <v>-</v>
      </c>
    </row>
    <row r="57" spans="1:9" ht="18" x14ac:dyDescent="0.15">
      <c r="A57" s="20" t="s">
        <v>49</v>
      </c>
      <c r="B57" s="31">
        <v>0</v>
      </c>
      <c r="C57" s="31">
        <v>0</v>
      </c>
      <c r="D57" s="31">
        <v>0</v>
      </c>
      <c r="E57" s="31">
        <v>0</v>
      </c>
      <c r="F57" s="33">
        <f t="shared" si="8"/>
        <v>0</v>
      </c>
      <c r="G57" s="33">
        <v>0</v>
      </c>
      <c r="H57" s="30" t="str">
        <f t="shared" si="7"/>
        <v>-</v>
      </c>
      <c r="I57" s="30" t="str">
        <f t="shared" si="7"/>
        <v>-</v>
      </c>
    </row>
    <row r="58" spans="1:9" ht="18" x14ac:dyDescent="0.15">
      <c r="A58" s="20" t="s">
        <v>50</v>
      </c>
      <c r="B58" s="31">
        <v>0</v>
      </c>
      <c r="C58" s="31">
        <v>0</v>
      </c>
      <c r="D58" s="31">
        <v>0</v>
      </c>
      <c r="E58" s="31">
        <v>0</v>
      </c>
      <c r="F58" s="33">
        <f t="shared" si="8"/>
        <v>0</v>
      </c>
      <c r="G58" s="33">
        <v>0</v>
      </c>
      <c r="H58" s="30" t="str">
        <f t="shared" si="7"/>
        <v>-</v>
      </c>
      <c r="I58" s="30" t="str">
        <f t="shared" si="7"/>
        <v>-</v>
      </c>
    </row>
    <row r="59" spans="1:9" ht="18" x14ac:dyDescent="0.15">
      <c r="A59" s="20" t="s">
        <v>51</v>
      </c>
      <c r="B59" s="31">
        <v>0</v>
      </c>
      <c r="C59" s="31">
        <v>0</v>
      </c>
      <c r="D59" s="31">
        <v>0</v>
      </c>
      <c r="E59" s="31">
        <v>0</v>
      </c>
      <c r="F59" s="33">
        <f t="shared" si="8"/>
        <v>0</v>
      </c>
      <c r="G59" s="33">
        <v>0</v>
      </c>
      <c r="H59" s="30" t="str">
        <f t="shared" si="7"/>
        <v>-</v>
      </c>
      <c r="I59" s="30" t="str">
        <f t="shared" si="7"/>
        <v>-</v>
      </c>
    </row>
    <row r="60" spans="1:9" ht="18" x14ac:dyDescent="0.15">
      <c r="A60" s="20" t="s">
        <v>52</v>
      </c>
      <c r="B60" s="31">
        <v>0</v>
      </c>
      <c r="C60" s="31">
        <v>0</v>
      </c>
      <c r="D60" s="31">
        <v>0</v>
      </c>
      <c r="E60" s="31">
        <v>0</v>
      </c>
      <c r="F60" s="33">
        <f t="shared" si="8"/>
        <v>0</v>
      </c>
      <c r="G60" s="33">
        <v>0</v>
      </c>
      <c r="H60" s="30" t="str">
        <f t="shared" si="7"/>
        <v>-</v>
      </c>
      <c r="I60" s="30" t="str">
        <f t="shared" si="7"/>
        <v>-</v>
      </c>
    </row>
    <row r="61" spans="1:9" ht="18" x14ac:dyDescent="0.15">
      <c r="A61" s="20" t="s">
        <v>53</v>
      </c>
      <c r="B61" s="31">
        <v>0</v>
      </c>
      <c r="C61" s="31">
        <v>0</v>
      </c>
      <c r="D61" s="31">
        <v>0</v>
      </c>
      <c r="E61" s="31">
        <v>0</v>
      </c>
      <c r="F61" s="33">
        <f t="shared" si="8"/>
        <v>0</v>
      </c>
      <c r="G61" s="33">
        <v>0</v>
      </c>
      <c r="H61" s="30" t="str">
        <f t="shared" si="7"/>
        <v>-</v>
      </c>
      <c r="I61" s="30" t="str">
        <f t="shared" si="7"/>
        <v>-</v>
      </c>
    </row>
    <row r="62" spans="1:9" ht="18" x14ac:dyDescent="0.15">
      <c r="A62" s="20" t="s">
        <v>54</v>
      </c>
      <c r="B62" s="31">
        <v>0</v>
      </c>
      <c r="C62" s="31">
        <v>0</v>
      </c>
      <c r="D62" s="31">
        <v>0</v>
      </c>
      <c r="E62" s="31">
        <v>0</v>
      </c>
      <c r="F62" s="33">
        <f t="shared" si="8"/>
        <v>0</v>
      </c>
      <c r="G62" s="33">
        <v>0</v>
      </c>
      <c r="H62" s="30" t="str">
        <f t="shared" si="7"/>
        <v>-</v>
      </c>
      <c r="I62" s="30" t="str">
        <f t="shared" si="7"/>
        <v>-</v>
      </c>
    </row>
    <row r="63" spans="1:9" ht="18" x14ac:dyDescent="0.15">
      <c r="A63" s="20" t="s">
        <v>55</v>
      </c>
      <c r="B63" s="31">
        <v>0</v>
      </c>
      <c r="C63" s="31">
        <v>0</v>
      </c>
      <c r="D63" s="31">
        <v>0</v>
      </c>
      <c r="E63" s="31">
        <v>0</v>
      </c>
      <c r="F63" s="33">
        <f t="shared" si="8"/>
        <v>0</v>
      </c>
      <c r="G63" s="33">
        <v>0</v>
      </c>
      <c r="H63" s="30" t="str">
        <f t="shared" si="7"/>
        <v>-</v>
      </c>
      <c r="I63" s="30" t="str">
        <f t="shared" si="7"/>
        <v>-</v>
      </c>
    </row>
    <row r="64" spans="1:9" ht="18" x14ac:dyDescent="0.15">
      <c r="A64" s="20" t="s">
        <v>56</v>
      </c>
      <c r="B64" s="31">
        <v>0</v>
      </c>
      <c r="C64" s="31">
        <v>0</v>
      </c>
      <c r="D64" s="31">
        <v>0</v>
      </c>
      <c r="E64" s="31">
        <v>0</v>
      </c>
      <c r="F64" s="33">
        <f t="shared" si="8"/>
        <v>0</v>
      </c>
      <c r="G64" s="33">
        <v>0</v>
      </c>
      <c r="H64" s="30" t="str">
        <f t="shared" si="7"/>
        <v>-</v>
      </c>
      <c r="I64" s="30" t="str">
        <f t="shared" si="7"/>
        <v>-</v>
      </c>
    </row>
    <row r="65" spans="1:9" ht="18" x14ac:dyDescent="0.15">
      <c r="A65" s="20" t="s">
        <v>57</v>
      </c>
      <c r="B65" s="31">
        <v>0</v>
      </c>
      <c r="C65" s="31">
        <v>0</v>
      </c>
      <c r="D65" s="31">
        <v>0</v>
      </c>
      <c r="E65" s="31">
        <v>0</v>
      </c>
      <c r="F65" s="33">
        <f t="shared" si="8"/>
        <v>0</v>
      </c>
      <c r="G65" s="33">
        <v>0</v>
      </c>
      <c r="H65" s="30" t="str">
        <f t="shared" si="7"/>
        <v>-</v>
      </c>
      <c r="I65" s="30" t="str">
        <f t="shared" si="7"/>
        <v>-</v>
      </c>
    </row>
    <row r="66" spans="1:9" ht="18" x14ac:dyDescent="0.15">
      <c r="A66" s="20" t="s">
        <v>58</v>
      </c>
      <c r="B66" s="31">
        <v>0</v>
      </c>
      <c r="C66" s="31">
        <v>0</v>
      </c>
      <c r="D66" s="31">
        <v>0</v>
      </c>
      <c r="E66" s="31">
        <v>0</v>
      </c>
      <c r="F66" s="33">
        <f t="shared" si="8"/>
        <v>0</v>
      </c>
      <c r="G66" s="33">
        <v>0</v>
      </c>
      <c r="H66" s="30" t="str">
        <f t="shared" si="7"/>
        <v>-</v>
      </c>
      <c r="I66" s="30" t="str">
        <f t="shared" si="7"/>
        <v>-</v>
      </c>
    </row>
    <row r="67" spans="1:9" ht="18" x14ac:dyDescent="0.15">
      <c r="A67" s="20" t="s">
        <v>59</v>
      </c>
      <c r="B67" s="31">
        <v>0</v>
      </c>
      <c r="C67" s="31">
        <v>0</v>
      </c>
      <c r="D67" s="31">
        <v>0</v>
      </c>
      <c r="E67" s="31">
        <v>0</v>
      </c>
      <c r="F67" s="33">
        <f t="shared" si="8"/>
        <v>0</v>
      </c>
      <c r="G67" s="33">
        <v>0</v>
      </c>
      <c r="H67" s="30" t="str">
        <f t="shared" si="7"/>
        <v>-</v>
      </c>
      <c r="I67" s="30" t="str">
        <f t="shared" si="7"/>
        <v>-</v>
      </c>
    </row>
    <row r="68" spans="1:9" ht="18" x14ac:dyDescent="0.15">
      <c r="A68" s="22" t="s">
        <v>60</v>
      </c>
      <c r="B68" s="44">
        <v>0</v>
      </c>
      <c r="C68" s="44">
        <v>0</v>
      </c>
      <c r="D68" s="44">
        <v>0</v>
      </c>
      <c r="E68" s="44">
        <v>0</v>
      </c>
      <c r="F68" s="45">
        <f t="shared" si="8"/>
        <v>0</v>
      </c>
      <c r="G68" s="45">
        <v>0</v>
      </c>
      <c r="H68" s="46" t="str">
        <f t="shared" si="7"/>
        <v>-</v>
      </c>
      <c r="I68" s="46" t="str">
        <f t="shared" si="7"/>
        <v>-</v>
      </c>
    </row>
    <row r="69" spans="1:9" x14ac:dyDescent="0.15">
      <c r="A69" s="23" t="s">
        <v>61</v>
      </c>
      <c r="B69" s="24"/>
      <c r="C69" s="24"/>
      <c r="D69" s="24"/>
      <c r="E69" s="25"/>
      <c r="F69" s="26"/>
      <c r="G69" s="14"/>
      <c r="H69" s="27"/>
      <c r="I69" s="27"/>
    </row>
    <row r="70" spans="1:9" x14ac:dyDescent="0.15">
      <c r="H70" s="15" t="s">
        <v>0</v>
      </c>
    </row>
    <row r="7615" spans="9:9" x14ac:dyDescent="0.15">
      <c r="I7615" s="16"/>
    </row>
  </sheetData>
  <mergeCells count="7">
    <mergeCell ref="F10:F11"/>
    <mergeCell ref="G10:G11"/>
    <mergeCell ref="A1:H1"/>
    <mergeCell ref="A6:I6"/>
    <mergeCell ref="A8:I8"/>
    <mergeCell ref="A10:A11"/>
    <mergeCell ref="E10:E11"/>
  </mergeCells>
  <phoneticPr fontId="0" type="noConversion"/>
  <printOptions horizontalCentered="1" verticalCentered="1"/>
  <pageMargins left="0.39370078740157483" right="0" top="0" bottom="0.59055118110236227" header="0" footer="0"/>
  <pageSetup scale="45" firstPageNumber="88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19.55_2019</vt:lpstr>
      <vt:lpstr>A_IMPRESIÓN_IM</vt:lpstr>
      <vt:lpstr>'19.55_2019'!Área_de_impresión</vt:lpstr>
      <vt:lpstr>'19.55_2019'!Imprimir_área_IM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ANUARIO ESTADISTICO</dc:creator>
  <cp:lastModifiedBy>Eleasid Hector Garcia Gomez</cp:lastModifiedBy>
  <cp:lastPrinted>2017-02-20T17:36:18Z</cp:lastPrinted>
  <dcterms:created xsi:type="dcterms:W3CDTF">2004-02-02T23:18:28Z</dcterms:created>
  <dcterms:modified xsi:type="dcterms:W3CDTF">2020-03-26T20:42:22Z</dcterms:modified>
</cp:coreProperties>
</file>